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505" windowHeight="568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<sst xmlns="http://schemas.openxmlformats.org/spreadsheetml/2006/main" count="108" uniqueCount="101">
  <si>
    <t>Note 1 - Accounting Policies</t>
  </si>
  <si>
    <t>Note 2: -  Exceptional items</t>
  </si>
  <si>
    <t>Note 3: Extraordinary items</t>
  </si>
  <si>
    <t>Note 4: Taxation</t>
  </si>
  <si>
    <t>Note 5: Pre-acquisition Profit / Losses</t>
  </si>
  <si>
    <t>Note 7- Purchases or Disposal of Quoted  Securities</t>
  </si>
  <si>
    <t>Note 8 - Changes in Composition of Company/ Group</t>
  </si>
  <si>
    <t>Note 9 - Corporate Proposals</t>
  </si>
  <si>
    <t>Note 10 - Seasonal or Cyclical Factors</t>
  </si>
  <si>
    <t>Note 13 - Contigent Liabilities</t>
  </si>
  <si>
    <t>Note15 - Material Litigation</t>
  </si>
  <si>
    <t>There were no material litigation as at the date of this announcement.</t>
  </si>
  <si>
    <t>Only applicable to final quarter.</t>
  </si>
  <si>
    <t>There was no exceptional item in the quarterly financial statement under review.</t>
  </si>
  <si>
    <t>Note 6 : Profit on Sales of Investments and/ or Properties</t>
  </si>
  <si>
    <t>Malaysia</t>
  </si>
  <si>
    <t>Hong Kong (S.A.R)</t>
  </si>
  <si>
    <t>before tax</t>
  </si>
  <si>
    <t>Profit/ (loss)</t>
  </si>
  <si>
    <t>The first quarter financial statements have been prepared using the same accounting policies, method of</t>
  </si>
  <si>
    <t>There was no extraordinary  item in the quarterly financial statement under review.</t>
  </si>
  <si>
    <t>Transfer from deferred taxation</t>
  </si>
  <si>
    <t>31.3. 2001</t>
  </si>
  <si>
    <t>31.12.2000</t>
  </si>
  <si>
    <t>There were no sales of investments or properties for the current financial period ended 31 March, 2001</t>
  </si>
  <si>
    <t>There was no purchase or disposal of quoted securities for the current financial period ended 31 March, 2001.</t>
  </si>
  <si>
    <t>31 March, 2001.</t>
  </si>
  <si>
    <t>Note 12  : Group Borrowings and Debts Securities</t>
  </si>
  <si>
    <t>Breakdown of group borrowings are as follow:</t>
  </si>
  <si>
    <t xml:space="preserve">a. Short term borrowings </t>
  </si>
  <si>
    <t>Secured</t>
  </si>
  <si>
    <t>Unsecured</t>
  </si>
  <si>
    <t>Total</t>
  </si>
  <si>
    <t>RM'000</t>
  </si>
  <si>
    <t xml:space="preserve">ECR </t>
  </si>
  <si>
    <t>Bankers' Acceptance</t>
  </si>
  <si>
    <t>Bank overdraft</t>
  </si>
  <si>
    <t>Term loan</t>
  </si>
  <si>
    <t xml:space="preserve">b. Long term borrowings </t>
  </si>
  <si>
    <t>Total</t>
  </si>
  <si>
    <t>Year to date</t>
  </si>
  <si>
    <t>There were no changes in the composition of the Group during the current financial period ended</t>
  </si>
  <si>
    <t>Total Assets Employed</t>
  </si>
  <si>
    <t>RM'000</t>
  </si>
  <si>
    <t>Revenue</t>
  </si>
  <si>
    <t>The effective rate of taxation is higher than the statutory rate of taxation mainly due to certain expenses</t>
  </si>
  <si>
    <t>not deductible for income tax purpose.</t>
  </si>
  <si>
    <t>computation and basis of consolidation as compared with those in the most recent financial statements</t>
  </si>
  <si>
    <t>issued by the Company.</t>
  </si>
  <si>
    <t>Income tax provision</t>
  </si>
  <si>
    <t>Proposed acquisition by Ta Win Industries (M) Sdn Bhd, a wholly owned subsidiary of  Ta Win Holdings Berhad</t>
  </si>
  <si>
    <t xml:space="preserve">of two (2) adjoining plots of leasehold vacant land industrial land measuring in total area approximately 6,674 </t>
  </si>
  <si>
    <t xml:space="preserve">square metres comprising H.S.(M) 1348 Lot P.T No. 1237 and H.S.(M) 1343 Lot P.T No. 1290, all of which are </t>
  </si>
  <si>
    <t>There were no contingent liabilities as at the date of this announcement except for the following:</t>
  </si>
  <si>
    <t>The following is the corporate proposal announced  but not completed as at the date of  this announcement.</t>
  </si>
  <si>
    <t>Notes to the quarterly report on consolidated results for the financial quarter ended 31.3.2001</t>
  </si>
  <si>
    <t>No interim dividend has been recommended for the quarter under review.</t>
  </si>
  <si>
    <t>Corporate guarantee in respect of credit facilities available to a subsidiary</t>
  </si>
  <si>
    <t>Major geographical segments:</t>
  </si>
  <si>
    <t>Current Quarter</t>
  </si>
  <si>
    <t xml:space="preserve">situated in the Mukim of Kelemak, District of Alor Gajah, Melaka from Yong Chen Corporation Sdn. Bhd at a </t>
  </si>
  <si>
    <t>total cash consideration of RM650,000.</t>
  </si>
  <si>
    <t>Note 11- Issuance of Debts and Equity Securities and Share Buy-Back.</t>
  </si>
  <si>
    <t>There were no issuance and repayment of debts and equity securities or share cancellation in the period under review.</t>
  </si>
  <si>
    <t>Note 14 - Off-Balance Sheet Financial Instruments</t>
  </si>
  <si>
    <t>The Group had not entered into any financial instruments with off-balance sheet risks.</t>
  </si>
  <si>
    <t>There were also no outstanding foreign currency contracts as at the date of this announcement.</t>
  </si>
  <si>
    <t>Note 16 - Material Events.</t>
  </si>
  <si>
    <t>Note 17 - Segmental Reporting</t>
  </si>
  <si>
    <t xml:space="preserve">   Operating profit before interest, depreciations,</t>
  </si>
  <si>
    <t xml:space="preserve">   amortisations, exceptional items, taxation and</t>
  </si>
  <si>
    <t xml:space="preserve">   minority interest.</t>
  </si>
  <si>
    <t xml:space="preserve">   Revenue</t>
  </si>
  <si>
    <t>Note 18 - Comparison with Preceding Quarter.</t>
  </si>
  <si>
    <t>Note 19 - Review of Results.</t>
  </si>
  <si>
    <t xml:space="preserve">The Group achieved a revenue of RM17.62million and a loss before taxation of RM106,000 in the current  </t>
  </si>
  <si>
    <t>Note 20 : Current Year Prospect.</t>
  </si>
  <si>
    <t>Note 21 - Variance from Profit Forecast and Profit Guarantee</t>
  </si>
  <si>
    <t xml:space="preserve">quarter. The decrease in revenue and loss before tax were mainly due to higher cost of raw material and </t>
  </si>
  <si>
    <t>Note 22 - Dividend</t>
  </si>
  <si>
    <t xml:space="preserve">  Current Quarter</t>
  </si>
  <si>
    <t>There were no pre-acquisition profits/ losses for the current financial period ended 31 March, 2001</t>
  </si>
  <si>
    <t>The sale of copper wires are not subject to cyclical or seasonal factors. However, sales are usually lower in the</t>
  </si>
  <si>
    <t>first quarter as compared to other quarters.</t>
  </si>
  <si>
    <t>The company has not implemented any share buyback scheme and it does not hold any shares as treasury shares</t>
  </si>
  <si>
    <t>during the current financial  period ended 31 March, 2001.</t>
  </si>
  <si>
    <t>All the Group's borrowings are dominated in Ringgit Malaysia (RM).</t>
  </si>
  <si>
    <t>There were no material events subsequent to the current financial period being 7 days from the date of this</t>
  </si>
  <si>
    <t>announcement.</t>
  </si>
  <si>
    <t>Unaudited (RM'000)</t>
  </si>
  <si>
    <t xml:space="preserve"> Preceding Quarter</t>
  </si>
  <si>
    <t xml:space="preserve">       Unaudited (RM'000)</t>
  </si>
  <si>
    <t xml:space="preserve">     Unaudited (RM'000)</t>
  </si>
  <si>
    <t xml:space="preserve">   (Loss)/ profit before taxation</t>
  </si>
  <si>
    <t xml:space="preserve">   (Loss)/ profit after taxation</t>
  </si>
  <si>
    <t>those stated in Note 10.</t>
  </si>
  <si>
    <t>31.12.2000</t>
  </si>
  <si>
    <t xml:space="preserve"> 31.3.2001</t>
  </si>
  <si>
    <t>Preceding Quarter</t>
  </si>
  <si>
    <t>quarter as compared to a revenue of RM24.145million with a profit before tax of RM1.758million in the preceding</t>
  </si>
  <si>
    <t>Barring any unforseen circumstances, the Group expects that the coming quarters performance to be better.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</si>
</sst>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_);_(* \(#,##0.0\);_(* &quot;-&quot;??_);_(@_)"/>
    <numFmt numFmtId="177" formatCode="_(* #,##0_);_(* \(#,##0\);_(* &quot;-&quot;??_);_(@_)"/>
  </numFmts>
  <fonts count="8">
    <font>
      <sz val="12"/>
      <name val="新細明體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u val="single"/>
      <sz val="10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NumberFormat="1" applyFont="1" applyAlignment="1">
      <alignment/>
    </xf>
    <xf numFmtId="41" fontId="2" fillId="0" borderId="0" xfId="0" applyNumberFormat="1" applyFont="1" applyAlignment="1">
      <alignment/>
    </xf>
    <xf numFmtId="177" fontId="2" fillId="0" borderId="0" xfId="15" applyNumberFormat="1" applyFont="1" applyAlignment="1">
      <alignment/>
    </xf>
    <xf numFmtId="177" fontId="2" fillId="0" borderId="1" xfId="15" applyNumberFormat="1" applyFont="1" applyBorder="1" applyAlignment="1">
      <alignment/>
    </xf>
    <xf numFmtId="177" fontId="2" fillId="0" borderId="2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77" fontId="2" fillId="0" borderId="3" xfId="0" applyNumberFormat="1" applyFont="1" applyBorder="1" applyAlignment="1">
      <alignment/>
    </xf>
    <xf numFmtId="177" fontId="2" fillId="0" borderId="4" xfId="15" applyNumberFormat="1" applyFont="1" applyBorder="1" applyAlignment="1">
      <alignment/>
    </xf>
    <xf numFmtId="177" fontId="2" fillId="0" borderId="0" xfId="15" applyNumberFormat="1" applyFont="1" applyBorder="1" applyAlignment="1">
      <alignment/>
    </xf>
    <xf numFmtId="177" fontId="3" fillId="0" borderId="0" xfId="15" applyNumberFormat="1" applyFont="1" applyAlignment="1">
      <alignment horizontal="left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77" fontId="2" fillId="0" borderId="0" xfId="0" applyNumberFormat="1" applyFont="1" applyAlignment="1">
      <alignment/>
    </xf>
    <xf numFmtId="177" fontId="2" fillId="0" borderId="1" xfId="0" applyNumberFormat="1" applyFont="1" applyBorder="1" applyAlignment="1">
      <alignment/>
    </xf>
    <xf numFmtId="177" fontId="2" fillId="0" borderId="2" xfId="15" applyNumberFormat="1" applyFont="1" applyBorder="1" applyAlignment="1">
      <alignment/>
    </xf>
    <xf numFmtId="15" fontId="1" fillId="0" borderId="0" xfId="0" applyNumberFormat="1" applyFont="1" applyAlignment="1">
      <alignment horizontal="right"/>
    </xf>
    <xf numFmtId="177" fontId="5" fillId="0" borderId="0" xfId="15" applyNumberFormat="1" applyFont="1" applyAlignment="1">
      <alignment horizontal="left"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nsol2001\Consol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s1-Y"/>
      <sheetName val="Chart2-Y"/>
      <sheetName val="Chart3-Q1"/>
      <sheetName val="Conso PL-Q1"/>
      <sheetName val="ConsoPL-Q2"/>
      <sheetName val="ConsoPL-Q3"/>
      <sheetName val="ConsoPL-Q4"/>
      <sheetName val="Cumulative Q"/>
      <sheetName val="Conso BS-Q1"/>
      <sheetName val="Conso BS-Q2"/>
      <sheetName val="Conso BS-Q3"/>
      <sheetName val="Conso BS-Q4"/>
      <sheetName val="Notes-Q1"/>
      <sheetName val="Notes -Q2"/>
      <sheetName val="Notes -Q3"/>
      <sheetName val="Notes- Q4"/>
      <sheetName val="Conso CF"/>
      <sheetName val="FA-RS"/>
      <sheetName val="ConsoAdj"/>
      <sheetName val="FA-2001"/>
      <sheetName val="TWHB"/>
      <sheetName val="Grp Idx"/>
      <sheetName val="Ratio"/>
      <sheetName val="Tawin"/>
      <sheetName val="Tawin Idx"/>
      <sheetName val="Twin"/>
      <sheetName val="Twin Idx"/>
      <sheetName val="Tax Comp"/>
      <sheetName val="TaxMov"/>
      <sheetName val="CA"/>
      <sheetName val="Interest Res."/>
      <sheetName val="DeferredTax"/>
    </sheetNames>
    <sheetDataSet>
      <sheetData sheetId="3">
        <row r="9">
          <cell r="F9">
            <v>5730.719999999999</v>
          </cell>
          <cell r="M9">
            <v>17619.72</v>
          </cell>
        </row>
        <row r="34">
          <cell r="F34">
            <v>-289.8000000000011</v>
          </cell>
          <cell r="M34">
            <v>-105.79999999999927</v>
          </cell>
        </row>
      </sheetData>
      <sheetData sheetId="8">
        <row r="17">
          <cell r="E17">
            <v>11787.439999999999</v>
          </cell>
          <cell r="L17">
            <v>44651.48618</v>
          </cell>
        </row>
        <row r="34">
          <cell r="E34">
            <v>7.68</v>
          </cell>
          <cell r="L34">
            <v>44032.68</v>
          </cell>
        </row>
        <row r="36">
          <cell r="E36">
            <v>41.98</v>
          </cell>
          <cell r="L36">
            <v>41.98</v>
          </cell>
        </row>
        <row r="38">
          <cell r="L38">
            <v>1410.7</v>
          </cell>
        </row>
      </sheetData>
      <sheetData sheetId="12">
        <row r="56">
          <cell r="J56">
            <v>3527</v>
          </cell>
        </row>
        <row r="57">
          <cell r="J57">
            <v>3495</v>
          </cell>
        </row>
        <row r="65">
          <cell r="J65">
            <v>9077</v>
          </cell>
        </row>
        <row r="66">
          <cell r="J66">
            <v>5437</v>
          </cell>
        </row>
        <row r="114">
          <cell r="J114">
            <v>-48</v>
          </cell>
        </row>
        <row r="115">
          <cell r="J115">
            <v>191</v>
          </cell>
        </row>
        <row r="120">
          <cell r="C120">
            <v>15.099078624670032</v>
          </cell>
        </row>
        <row r="136">
          <cell r="C13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8"/>
  <sheetViews>
    <sheetView tabSelected="1" workbookViewId="0" topLeftCell="A148">
      <selection activeCell="A160" sqref="A160"/>
    </sheetView>
  </sheetViews>
  <sheetFormatPr defaultColWidth="9.00390625" defaultRowHeight="16.5"/>
  <cols>
    <col min="1" max="1" width="9.125" style="1" bestFit="1" customWidth="1"/>
    <col min="2" max="3" width="9.00390625" style="1" customWidth="1"/>
    <col min="4" max="4" width="10.25390625" style="1" customWidth="1"/>
    <col min="5" max="5" width="17.25390625" style="1" customWidth="1"/>
    <col min="6" max="6" width="18.50390625" style="1" customWidth="1"/>
    <col min="7" max="16384" width="9.00390625" style="1" customWidth="1"/>
  </cols>
  <sheetData>
    <row r="1" s="20" customFormat="1" ht="15">
      <c r="A1" s="19" t="s">
        <v>55</v>
      </c>
    </row>
    <row r="2" ht="14.25">
      <c r="A2" s="12"/>
    </row>
    <row r="4" ht="12.75">
      <c r="A4" s="2" t="s">
        <v>0</v>
      </c>
    </row>
    <row r="6" ht="12.75">
      <c r="A6" s="1" t="s">
        <v>19</v>
      </c>
    </row>
    <row r="7" ht="12.75">
      <c r="A7" s="1" t="s">
        <v>47</v>
      </c>
    </row>
    <row r="8" ht="12.75">
      <c r="A8" s="1" t="s">
        <v>48</v>
      </c>
    </row>
    <row r="11" ht="12.75">
      <c r="A11" s="2" t="s">
        <v>1</v>
      </c>
    </row>
    <row r="12" ht="12.75">
      <c r="A12" s="2"/>
    </row>
    <row r="13" ht="12.75">
      <c r="A13" s="1" t="s">
        <v>13</v>
      </c>
    </row>
    <row r="15" ht="12.75">
      <c r="A15" s="2" t="s">
        <v>2</v>
      </c>
    </row>
    <row r="17" ht="12.75">
      <c r="A17" s="1" t="s">
        <v>20</v>
      </c>
    </row>
    <row r="19" spans="1:6" ht="12.75">
      <c r="A19" s="2" t="s">
        <v>3</v>
      </c>
      <c r="E19" s="13" t="s">
        <v>59</v>
      </c>
      <c r="F19" s="13" t="s">
        <v>98</v>
      </c>
    </row>
    <row r="20" spans="5:6" ht="12.75">
      <c r="E20" s="14" t="s">
        <v>22</v>
      </c>
      <c r="F20" s="14" t="s">
        <v>23</v>
      </c>
    </row>
    <row r="21" spans="5:6" ht="12.75">
      <c r="E21" s="13" t="s">
        <v>89</v>
      </c>
      <c r="F21" s="13" t="s">
        <v>89</v>
      </c>
    </row>
    <row r="22" spans="1:6" ht="12.75">
      <c r="A22" s="1" t="s">
        <v>21</v>
      </c>
      <c r="E22" s="5">
        <f>'[1]Notes-Q1'!$C$136</f>
        <v>0</v>
      </c>
      <c r="F22" s="5">
        <v>-663</v>
      </c>
    </row>
    <row r="23" spans="1:6" ht="12.75">
      <c r="A23" s="1" t="s">
        <v>49</v>
      </c>
      <c r="E23" s="5">
        <f>'[1]Notes-Q1'!$C$120</f>
        <v>15.099078624670032</v>
      </c>
      <c r="F23" s="5">
        <v>406</v>
      </c>
    </row>
    <row r="24" spans="5:6" ht="13.5" thickBot="1">
      <c r="E24" s="10">
        <f>SUM(E22:E23)</f>
        <v>15.099078624670032</v>
      </c>
      <c r="F24" s="10">
        <f>SUM(F22:F23)</f>
        <v>-257</v>
      </c>
    </row>
    <row r="25" ht="13.5" thickTop="1"/>
    <row r="26" ht="12.75">
      <c r="A26" s="1" t="s">
        <v>45</v>
      </c>
    </row>
    <row r="27" ht="12.75">
      <c r="A27" s="1" t="s">
        <v>46</v>
      </c>
    </row>
    <row r="30" ht="12.75">
      <c r="A30" s="2" t="s">
        <v>4</v>
      </c>
    </row>
    <row r="32" ht="12.75">
      <c r="A32" s="1" t="s">
        <v>81</v>
      </c>
    </row>
    <row r="35" ht="12.75">
      <c r="A35" s="2" t="s">
        <v>14</v>
      </c>
    </row>
    <row r="37" ht="12.75">
      <c r="A37" s="1" t="s">
        <v>24</v>
      </c>
    </row>
    <row r="39" ht="12.75">
      <c r="A39" s="2" t="s">
        <v>5</v>
      </c>
    </row>
    <row r="41" ht="12.75">
      <c r="A41" s="1" t="s">
        <v>25</v>
      </c>
    </row>
    <row r="43" ht="12.75">
      <c r="A43" s="2" t="s">
        <v>6</v>
      </c>
    </row>
    <row r="45" ht="12.75">
      <c r="A45" s="1" t="s">
        <v>41</v>
      </c>
    </row>
    <row r="46" ht="12.75">
      <c r="A46" s="3" t="s">
        <v>26</v>
      </c>
    </row>
    <row r="47" ht="12.75">
      <c r="A47" s="3"/>
    </row>
    <row r="48" ht="12.75">
      <c r="A48" s="2" t="s">
        <v>7</v>
      </c>
    </row>
    <row r="50" ht="12.75">
      <c r="A50" s="1" t="s">
        <v>54</v>
      </c>
    </row>
    <row r="52" ht="12.75">
      <c r="A52" s="1" t="s">
        <v>50</v>
      </c>
    </row>
    <row r="53" ht="12.75">
      <c r="A53" s="1" t="s">
        <v>51</v>
      </c>
    </row>
    <row r="54" ht="12.75">
      <c r="A54" s="1" t="s">
        <v>52</v>
      </c>
    </row>
    <row r="55" ht="12.75">
      <c r="A55" s="1" t="s">
        <v>60</v>
      </c>
    </row>
    <row r="56" ht="12.75">
      <c r="A56" s="1" t="s">
        <v>61</v>
      </c>
    </row>
    <row r="60" ht="12.75">
      <c r="A60" s="2" t="s">
        <v>8</v>
      </c>
    </row>
    <row r="62" ht="12.75">
      <c r="A62" s="1" t="s">
        <v>82</v>
      </c>
    </row>
    <row r="63" ht="12.75">
      <c r="A63" s="1" t="s">
        <v>83</v>
      </c>
    </row>
    <row r="66" ht="12.75">
      <c r="A66" s="2" t="s">
        <v>62</v>
      </c>
    </row>
    <row r="67" ht="16.5" customHeight="1"/>
    <row r="68" ht="12.75">
      <c r="A68" s="1" t="s">
        <v>63</v>
      </c>
    </row>
    <row r="69" ht="12.75">
      <c r="A69" s="1" t="s">
        <v>84</v>
      </c>
    </row>
    <row r="70" ht="12.75">
      <c r="A70" s="1" t="s">
        <v>85</v>
      </c>
    </row>
    <row r="73" ht="12.75">
      <c r="A73" s="2" t="s">
        <v>27</v>
      </c>
    </row>
    <row r="74" ht="12.75">
      <c r="A74" s="2"/>
    </row>
    <row r="75" ht="12.75">
      <c r="A75" s="1" t="s">
        <v>28</v>
      </c>
    </row>
    <row r="77" ht="12.75">
      <c r="A77" s="1" t="s">
        <v>29</v>
      </c>
    </row>
    <row r="78" spans="4:6" ht="12.75">
      <c r="D78" s="13" t="s">
        <v>30</v>
      </c>
      <c r="E78" s="13" t="s">
        <v>31</v>
      </c>
      <c r="F78" s="13" t="s">
        <v>32</v>
      </c>
    </row>
    <row r="79" spans="4:6" ht="12.75">
      <c r="D79" s="14" t="s">
        <v>33</v>
      </c>
      <c r="E79" s="14" t="s">
        <v>33</v>
      </c>
      <c r="F79" s="14" t="s">
        <v>33</v>
      </c>
    </row>
    <row r="80" spans="1:6" ht="12.75">
      <c r="A80" s="4" t="s">
        <v>34</v>
      </c>
      <c r="D80" s="5">
        <f>'[1]Notes-Q1'!$J$56</f>
        <v>3527</v>
      </c>
      <c r="E80" s="5">
        <f>'[1]Notes-Q1'!$J$65</f>
        <v>9077</v>
      </c>
      <c r="F80" s="15">
        <f>D80+E80</f>
        <v>12604</v>
      </c>
    </row>
    <row r="81" spans="1:8" ht="12.75">
      <c r="A81" s="4" t="s">
        <v>35</v>
      </c>
      <c r="D81" s="5">
        <f>'[1]Notes-Q1'!$J$57</f>
        <v>3495</v>
      </c>
      <c r="E81" s="5">
        <f>'[1]Notes-Q1'!$J$66</f>
        <v>5437</v>
      </c>
      <c r="F81" s="15">
        <f>D81+E81</f>
        <v>8932</v>
      </c>
      <c r="H81" s="15"/>
    </row>
    <row r="82" spans="1:6" ht="12.75">
      <c r="A82" s="4" t="s">
        <v>36</v>
      </c>
      <c r="D82" s="6">
        <v>0</v>
      </c>
      <c r="E82" s="6"/>
      <c r="F82" s="16">
        <f>D82+E82</f>
        <v>0</v>
      </c>
    </row>
    <row r="83" spans="1:9" ht="12.75">
      <c r="A83" s="4"/>
      <c r="D83" s="15">
        <f>D80+D82</f>
        <v>3527</v>
      </c>
      <c r="E83" s="5">
        <f>SUM(E80:E82)</f>
        <v>14514</v>
      </c>
      <c r="F83" s="5">
        <f>SUM(F80:F82)</f>
        <v>21536</v>
      </c>
      <c r="H83" s="15"/>
      <c r="I83" s="15"/>
    </row>
    <row r="84" spans="1:6" ht="12.75">
      <c r="A84" s="4" t="s">
        <v>37</v>
      </c>
      <c r="D84" s="4">
        <f>-'[1]Notes-Q1'!$J$114</f>
        <v>48</v>
      </c>
      <c r="E84" s="6">
        <v>0</v>
      </c>
      <c r="F84" s="6">
        <f>SUM(D84:E84)</f>
        <v>48</v>
      </c>
    </row>
    <row r="85" spans="4:6" ht="12.75">
      <c r="D85" s="7">
        <f>D83+D84</f>
        <v>3575</v>
      </c>
      <c r="E85" s="17">
        <f>SUM(E83:E84)</f>
        <v>14514</v>
      </c>
      <c r="F85" s="17">
        <f>SUM(F83:F84)</f>
        <v>21584</v>
      </c>
    </row>
    <row r="86" ht="12.75">
      <c r="E86" s="8"/>
    </row>
    <row r="87" spans="1:5" ht="12.75">
      <c r="A87" s="1" t="s">
        <v>38</v>
      </c>
      <c r="E87" s="8"/>
    </row>
    <row r="88" ht="12.75">
      <c r="E88" s="8"/>
    </row>
    <row r="89" spans="1:6" ht="12.75">
      <c r="A89" s="4" t="str">
        <f>A84</f>
        <v>Term loan</v>
      </c>
      <c r="D89" s="16">
        <f>'[1]Notes-Q1'!$J$115</f>
        <v>191</v>
      </c>
      <c r="E89" s="16">
        <v>0</v>
      </c>
      <c r="F89" s="16">
        <f>D89+E89</f>
        <v>191</v>
      </c>
    </row>
    <row r="90" spans="4:6" ht="12.75">
      <c r="D90" s="8"/>
      <c r="E90" s="8"/>
      <c r="F90" s="8"/>
    </row>
    <row r="91" spans="1:6" ht="13.5" thickBot="1">
      <c r="A91" s="1" t="s">
        <v>39</v>
      </c>
      <c r="D91" s="9">
        <f>D85+D89</f>
        <v>3766</v>
      </c>
      <c r="E91" s="9">
        <f>E85+E89</f>
        <v>14514</v>
      </c>
      <c r="F91" s="9">
        <f>F85+F89</f>
        <v>21775</v>
      </c>
    </row>
    <row r="92" ht="13.5" thickTop="1">
      <c r="F92" s="8"/>
    </row>
    <row r="93" spans="1:6" ht="12.75">
      <c r="A93" s="1" t="s">
        <v>86</v>
      </c>
      <c r="F93" s="8"/>
    </row>
    <row r="94" ht="12.75">
      <c r="F94" s="8"/>
    </row>
    <row r="95" ht="12.75">
      <c r="F95" s="8"/>
    </row>
    <row r="96" ht="12.75">
      <c r="A96" s="2" t="s">
        <v>9</v>
      </c>
    </row>
    <row r="98" ht="12.75">
      <c r="A98" s="1" t="s">
        <v>53</v>
      </c>
    </row>
    <row r="100" ht="12.75">
      <c r="F100" s="13" t="s">
        <v>43</v>
      </c>
    </row>
    <row r="101" ht="12.75">
      <c r="F101" s="13"/>
    </row>
    <row r="102" spans="1:6" ht="13.5" thickBot="1">
      <c r="A102" s="1" t="s">
        <v>57</v>
      </c>
      <c r="F102" s="9">
        <f>15500+10000+10100</f>
        <v>35600</v>
      </c>
    </row>
    <row r="103" ht="13.5" thickTop="1">
      <c r="F103" s="8"/>
    </row>
    <row r="104" ht="12.75">
      <c r="F104" s="8"/>
    </row>
    <row r="105" ht="12.75">
      <c r="A105" s="2" t="s">
        <v>64</v>
      </c>
    </row>
    <row r="107" ht="12.75">
      <c r="A107" s="1" t="s">
        <v>65</v>
      </c>
    </row>
    <row r="108" ht="12.75">
      <c r="A108" s="1" t="s">
        <v>66</v>
      </c>
    </row>
    <row r="117" ht="12.75">
      <c r="A117" s="2" t="s">
        <v>10</v>
      </c>
    </row>
    <row r="118" ht="12.75">
      <c r="A118" s="2"/>
    </row>
    <row r="119" ht="12.75">
      <c r="A119" s="1" t="s">
        <v>11</v>
      </c>
    </row>
    <row r="122" ht="12.75">
      <c r="A122" s="2" t="s">
        <v>67</v>
      </c>
    </row>
    <row r="124" ht="12.75">
      <c r="A124" s="1" t="s">
        <v>87</v>
      </c>
    </row>
    <row r="125" ht="12.75">
      <c r="A125" s="1" t="s">
        <v>88</v>
      </c>
    </row>
    <row r="128" ht="12.75">
      <c r="A128" s="2" t="s">
        <v>68</v>
      </c>
    </row>
    <row r="129" ht="12.75">
      <c r="A129" s="2"/>
    </row>
    <row r="130" spans="1:6" ht="12.75">
      <c r="A130" s="2"/>
      <c r="E130" s="13" t="s">
        <v>18</v>
      </c>
      <c r="F130" s="13"/>
    </row>
    <row r="131" spans="1:6" ht="12.75">
      <c r="A131" s="1" t="s">
        <v>58</v>
      </c>
      <c r="D131" s="13" t="s">
        <v>44</v>
      </c>
      <c r="E131" s="13" t="s">
        <v>17</v>
      </c>
      <c r="F131" s="13" t="s">
        <v>42</v>
      </c>
    </row>
    <row r="132" spans="4:6" ht="12.75">
      <c r="D132" s="13" t="s">
        <v>40</v>
      </c>
      <c r="E132" s="13" t="s">
        <v>40</v>
      </c>
      <c r="F132" s="18">
        <v>36981</v>
      </c>
    </row>
    <row r="133" spans="4:6" ht="12.75">
      <c r="D133" s="13" t="s">
        <v>89</v>
      </c>
      <c r="E133" s="13" t="s">
        <v>89</v>
      </c>
      <c r="F133" s="13" t="s">
        <v>89</v>
      </c>
    </row>
    <row r="134" spans="1:6" ht="12.75">
      <c r="A134" s="1" t="s">
        <v>15</v>
      </c>
      <c r="D134" s="5">
        <f>D136-D135</f>
        <v>11889.000000000002</v>
      </c>
      <c r="E134" s="5">
        <f>E136-E135</f>
        <v>184.00000000000182</v>
      </c>
      <c r="F134" s="5">
        <f>F136-F135</f>
        <v>78299.74617999999</v>
      </c>
    </row>
    <row r="135" spans="1:6" ht="12.75">
      <c r="A135" s="1" t="s">
        <v>16</v>
      </c>
      <c r="D135" s="6">
        <f>'[1]Conso PL-Q1'!$F$9</f>
        <v>5730.719999999999</v>
      </c>
      <c r="E135" s="6">
        <f>'[1]Conso PL-Q1'!$F$34</f>
        <v>-289.8000000000011</v>
      </c>
      <c r="F135" s="6">
        <f>'[1]Conso BS-Q1'!$E$17+'[1]Conso BS-Q1'!$E$34+'[1]Conso BS-Q1'!$E$36</f>
        <v>11837.099999999999</v>
      </c>
    </row>
    <row r="136" spans="4:6" ht="13.5" thickBot="1">
      <c r="D136" s="10">
        <f>'[1]Conso PL-Q1'!$M$9</f>
        <v>17619.72</v>
      </c>
      <c r="E136" s="10">
        <f>'[1]Conso PL-Q1'!$M$34</f>
        <v>-105.79999999999927</v>
      </c>
      <c r="F136" s="10">
        <f>'[1]Conso BS-Q1'!$L$17+'[1]Conso BS-Q1'!$L$34+'[1]Conso BS-Q1'!$L$36+'[1]Conso BS-Q1'!$L$38</f>
        <v>90136.84618</v>
      </c>
    </row>
    <row r="137" spans="4:6" ht="13.5" thickTop="1">
      <c r="D137" s="11"/>
      <c r="E137" s="11"/>
      <c r="F137" s="11"/>
    </row>
    <row r="139" spans="1:6" ht="12.75">
      <c r="A139" s="2" t="s">
        <v>73</v>
      </c>
      <c r="E139" s="13" t="s">
        <v>80</v>
      </c>
      <c r="F139" s="13" t="s">
        <v>90</v>
      </c>
    </row>
    <row r="140" spans="5:6" ht="12.75">
      <c r="E140" s="13" t="s">
        <v>97</v>
      </c>
      <c r="F140" s="13" t="s">
        <v>96</v>
      </c>
    </row>
    <row r="141" spans="5:6" ht="12.75">
      <c r="E141" s="13" t="s">
        <v>92</v>
      </c>
      <c r="F141" s="13" t="s">
        <v>91</v>
      </c>
    </row>
    <row r="142" spans="1:6" ht="12.75">
      <c r="A142" s="1" t="s">
        <v>72</v>
      </c>
      <c r="E142" s="5">
        <v>17620</v>
      </c>
      <c r="F142" s="5">
        <v>24145</v>
      </c>
    </row>
    <row r="143" spans="1:6" ht="12.75">
      <c r="A143" s="1" t="s">
        <v>69</v>
      </c>
      <c r="F143" s="5"/>
    </row>
    <row r="144" spans="1:6" ht="12.75">
      <c r="A144" s="1" t="s">
        <v>70</v>
      </c>
      <c r="F144" s="5"/>
    </row>
    <row r="145" spans="1:6" ht="12.75">
      <c r="A145" s="1" t="s">
        <v>71</v>
      </c>
      <c r="E145" s="5">
        <v>1265</v>
      </c>
      <c r="F145" s="5">
        <v>3046</v>
      </c>
    </row>
    <row r="146" spans="1:6" ht="12.75">
      <c r="A146" s="1" t="s">
        <v>93</v>
      </c>
      <c r="E146" s="5">
        <v>-106</v>
      </c>
      <c r="F146" s="5">
        <v>1758</v>
      </c>
    </row>
    <row r="147" spans="1:6" ht="12.75">
      <c r="A147" s="1" t="s">
        <v>94</v>
      </c>
      <c r="E147" s="5">
        <v>-121</v>
      </c>
      <c r="F147" s="5">
        <v>2533</v>
      </c>
    </row>
    <row r="148" spans="5:6" ht="12.75">
      <c r="E148" s="4"/>
      <c r="F148" s="5"/>
    </row>
    <row r="150" ht="12.75">
      <c r="A150" s="2" t="s">
        <v>74</v>
      </c>
    </row>
    <row r="152" ht="12.75">
      <c r="A152" s="1" t="s">
        <v>75</v>
      </c>
    </row>
    <row r="153" ht="12.75">
      <c r="A153" s="1" t="s">
        <v>99</v>
      </c>
    </row>
    <row r="154" ht="12.75">
      <c r="A154" s="1" t="s">
        <v>78</v>
      </c>
    </row>
    <row r="155" ht="12.75">
      <c r="A155" s="1" t="s">
        <v>95</v>
      </c>
    </row>
    <row r="158" ht="12.75">
      <c r="A158" s="2" t="s">
        <v>76</v>
      </c>
    </row>
    <row r="159" ht="12.75">
      <c r="A159" s="1" t="s">
        <v>100</v>
      </c>
    </row>
    <row r="162" ht="12.75">
      <c r="A162" s="2" t="s">
        <v>77</v>
      </c>
    </row>
    <row r="164" ht="12.75">
      <c r="A164" s="1" t="s">
        <v>12</v>
      </c>
    </row>
    <row r="166" ht="12.75">
      <c r="A166" s="2" t="s">
        <v>79</v>
      </c>
    </row>
    <row r="168" ht="12.75">
      <c r="A168" s="1" t="s">
        <v>56</v>
      </c>
    </row>
  </sheetData>
  <printOptions/>
  <pageMargins left="0.65" right="0.46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TT</cp:lastModifiedBy>
  <cp:lastPrinted>2001-05-24T05:44:50Z</cp:lastPrinted>
  <dcterms:created xsi:type="dcterms:W3CDTF">2001-05-24T05:49:51Z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